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Midlertidige filer\"/>
    </mc:Choice>
  </mc:AlternateContent>
  <bookViews>
    <workbookView xWindow="120" yWindow="90" windowWidth="28515" windowHeight="14370"/>
  </bookViews>
  <sheets>
    <sheet name="Ark1" sheetId="1" r:id="rId1"/>
    <sheet name="Ark2" sheetId="2" r:id="rId2"/>
    <sheet name="Ark3" sheetId="3" r:id="rId3"/>
  </sheets>
  <definedNames>
    <definedName name="_xlnm.Print_Titles" localSheetId="0">'Ark1'!$4:$4</definedName>
  </definedNames>
  <calcPr calcId="152511"/>
</workbook>
</file>

<file path=xl/calcChain.xml><?xml version="1.0" encoding="utf-8"?>
<calcChain xmlns="http://schemas.openxmlformats.org/spreadsheetml/2006/main">
  <c r="E139" i="1" l="1"/>
  <c r="E129" i="1"/>
  <c r="E119" i="1"/>
  <c r="E99" i="1"/>
  <c r="E87" i="1"/>
  <c r="E61" i="1"/>
  <c r="E55" i="1"/>
  <c r="E41" i="1"/>
  <c r="E35" i="1"/>
  <c r="E27" i="1"/>
  <c r="E143" i="1"/>
  <c r="E133" i="1"/>
  <c r="E160" i="1"/>
  <c r="E164" i="1"/>
  <c r="E165" i="1" s="1"/>
  <c r="E107" i="1"/>
  <c r="E103" i="1"/>
  <c r="D55" i="1"/>
  <c r="E180" i="1"/>
  <c r="E175" i="1"/>
  <c r="E184" i="1" s="1"/>
  <c r="E144" i="1" l="1"/>
  <c r="D160" i="1"/>
  <c r="D119" i="1"/>
  <c r="D99" i="1"/>
  <c r="D87" i="1"/>
  <c r="D41" i="1"/>
  <c r="D35" i="1"/>
  <c r="D27" i="1"/>
  <c r="D129" i="1" l="1"/>
  <c r="D61" i="1"/>
  <c r="D180" i="1"/>
  <c r="D175" i="1"/>
  <c r="D184" i="1" s="1"/>
  <c r="D164" i="1"/>
  <c r="D165" i="1" s="1"/>
  <c r="D143" i="1"/>
  <c r="D139" i="1"/>
  <c r="D107" i="1"/>
  <c r="D103" i="1"/>
  <c r="D144" i="1" l="1"/>
</calcChain>
</file>

<file path=xl/sharedStrings.xml><?xml version="1.0" encoding="utf-8"?>
<sst xmlns="http://schemas.openxmlformats.org/spreadsheetml/2006/main" count="189" uniqueCount="169">
  <si>
    <t>Øremerkede tilskudd</t>
  </si>
  <si>
    <t>Kap.</t>
  </si>
  <si>
    <t>Post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</si>
  <si>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</si>
  <si>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</si>
  <si>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</si>
  <si>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</si>
  <si>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</si>
  <si>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leirskoleopplæring</t>
  </si>
  <si>
    <t>Tilskudd til opplæring i finsk</t>
  </si>
  <si>
    <t>Tilskudd til opplæring i kriminalomsorgen</t>
  </si>
  <si>
    <t>Kompensasjon for investeringskostnader ved grunnskolereformen</t>
  </si>
  <si>
    <t xml:space="preserve"> Kvalitetsutvikling i grunnopplæringen</t>
  </si>
  <si>
    <t xml:space="preserve"> Tilskudd til kommuner og fylkeskommuner</t>
  </si>
  <si>
    <t>Tilskudd til særskilte skoler</t>
  </si>
  <si>
    <t>Tilskudd til Moskva og Murmanskskolen</t>
  </si>
  <si>
    <t>Tilskudd til voksenopplæring i Andebu kommune</t>
  </si>
  <si>
    <t>Tilskudd til Fjellheimen leirskole</t>
  </si>
  <si>
    <t>Barnehager</t>
  </si>
  <si>
    <t>Tiltak for livslang læring</t>
  </si>
  <si>
    <t>Tilskudd til karriereveileding</t>
  </si>
  <si>
    <t>Forskningsinstitutter og andre tiltak</t>
  </si>
  <si>
    <t>Regionale forskningsfond, tilskudd til forskning</t>
  </si>
  <si>
    <t>Sum</t>
  </si>
  <si>
    <t>Kulturdepartementet</t>
  </si>
  <si>
    <t>Tilskudd til trossamfunn m.m.</t>
  </si>
  <si>
    <t>Kirkebygg og gravplasser</t>
  </si>
  <si>
    <t>Justis- og beredskapsdepartementet</t>
  </si>
  <si>
    <t>Kriminalomsorgsdirektoratet</t>
  </si>
  <si>
    <t>Refusjoner til kommunene, forvaringsdømte mv.</t>
  </si>
  <si>
    <t>Politidirektoratet - politi- og lensmannsetaten</t>
  </si>
  <si>
    <t>Tilskudd til kommuner til SLT-tiltak</t>
  </si>
  <si>
    <t>Kommunal- og moderniseringsdepartementet</t>
  </si>
  <si>
    <t>Regional utvikling og nyskaping</t>
  </si>
  <si>
    <t>Tilskudd til fylkeskommuner for regional utvikling</t>
  </si>
  <si>
    <t>Næringsrettede midler til regional utvikling, kompensasjon for økt arbeidsgiveravgift</t>
  </si>
  <si>
    <t>Nasjonale minoriteter</t>
  </si>
  <si>
    <t>Ressurskrevende tjenester</t>
  </si>
  <si>
    <t>Toppfinansieringsordning</t>
  </si>
  <si>
    <t>Bolig- og bomiljøtiltak</t>
  </si>
  <si>
    <t>Husleietilskudd</t>
  </si>
  <si>
    <t>Byutvikling og planlegging</t>
  </si>
  <si>
    <t>Arbeids- og sosialdepartementet</t>
  </si>
  <si>
    <t>Sosiale tjenester og tiltak for vanskeligstilte</t>
  </si>
  <si>
    <t>Arbeidsmarkedstiltak</t>
  </si>
  <si>
    <t>Tilskudd til arbeids- og utdanningsreiser i Oslo kommune</t>
  </si>
  <si>
    <t>Helse- og omsorgsdepartementet</t>
  </si>
  <si>
    <t>Rusmiddelforebygging</t>
  </si>
  <si>
    <t>Rusmiddeltiltak</t>
  </si>
  <si>
    <t>Annet folkehelsearbeid</t>
  </si>
  <si>
    <t>Kommunetilskudd</t>
  </si>
  <si>
    <t>Omsorgstjeneste</t>
  </si>
  <si>
    <t>Kommunale kompetansetiltak</t>
  </si>
  <si>
    <t>Vertskommuner</t>
  </si>
  <si>
    <t>Dagaktivitetstilbud</t>
  </si>
  <si>
    <t>Brukerstyrt personlig assistanse</t>
  </si>
  <si>
    <t>Utviklingstiltak</t>
  </si>
  <si>
    <t>Primærhelsetjeneste</t>
  </si>
  <si>
    <t>Forebyggende helsetjenester</t>
  </si>
  <si>
    <t>Fengselshelsetjenesten</t>
  </si>
  <si>
    <t>Øyeblikkelig hjelp</t>
  </si>
  <si>
    <t>Allmennlegetjenester</t>
  </si>
  <si>
    <t>Personell</t>
  </si>
  <si>
    <t>Barne- og likestillings og inkluderingsdepartementet</t>
  </si>
  <si>
    <t>Krisetiltak</t>
  </si>
  <si>
    <t xml:space="preserve"> Tiltak i barne- og ungdomsvernet</t>
  </si>
  <si>
    <t xml:space="preserve"> Kommunalt barnevern</t>
  </si>
  <si>
    <t>Utvikling i kommunene</t>
  </si>
  <si>
    <t xml:space="preserve">Statlig forvaltning av barnevernet </t>
  </si>
  <si>
    <t xml:space="preserve">Tilskudd til kommunene </t>
  </si>
  <si>
    <t xml:space="preserve"> Barne- og ungdomstiltak</t>
  </si>
  <si>
    <t xml:space="preserve"> Barne- og ungdomstiltak i større bysamfunn</t>
  </si>
  <si>
    <t>Nærings- og fiskeridepartementet</t>
  </si>
  <si>
    <t>Diverse fiskeriformål</t>
  </si>
  <si>
    <t>Tilskudd til kommuner</t>
  </si>
  <si>
    <t>Landbruks- og matdepartementet</t>
  </si>
  <si>
    <t>Statens landbruksforvaltning</t>
  </si>
  <si>
    <t>Tilskudd til veterinærdekning</t>
  </si>
  <si>
    <t>Samferdselsdepartementet</t>
  </si>
  <si>
    <t>Statens vegvesen</t>
  </si>
  <si>
    <t>Rentekompensasjon for transporttiltak i fylkene</t>
  </si>
  <si>
    <t>Skredsikring fylkesveger</t>
  </si>
  <si>
    <t>Særskilte transporttiltak</t>
  </si>
  <si>
    <t>Særskilt tilskudd til kollektivtransport</t>
  </si>
  <si>
    <t>Kystverket</t>
  </si>
  <si>
    <t>Klima- og miljødepartementet</t>
  </si>
  <si>
    <t>Den naturlige skolesekken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</si>
  <si>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</si>
  <si>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</si>
  <si>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</si>
  <si>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</si>
  <si>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</si>
  <si>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</si>
  <si>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</si>
  <si>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</si>
  <si>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</si>
  <si>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</si>
  <si>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Tilskudd til tiltak for å bedre språkforståelsen blant minoritetsspråklige barn i førskolealder</t>
  </si>
  <si>
    <t>Utlendingsdirektoratet</t>
  </si>
  <si>
    <t>Bosetting av flyktninger og tiltak for innvandrere</t>
  </si>
  <si>
    <t>Integreringstilskudd</t>
  </si>
  <si>
    <t xml:space="preserve"> Særskilt tilskudd ved bosetting av enslige, mindreårige flyktninger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</si>
  <si>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</si>
  <si>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</si>
  <si>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</si>
  <si>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</si>
  <si>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t>Refusjon av kommunale utgifter til barneverntiltak knyttet til enslige mindreårige asylsøkere og flyktninger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</si>
  <si>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</si>
  <si>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</si>
  <si>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</si>
  <si>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</si>
  <si>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</si>
  <si>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</si>
  <si>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</si>
  <si>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</si>
  <si>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</si>
  <si>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</si>
  <si>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</si>
  <si>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</si>
  <si>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</si>
  <si>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</si>
  <si>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</si>
  <si>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</si>
  <si>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</si>
  <si>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Belønningsordningen for bedre kollektivtransport mv.</t>
  </si>
  <si>
    <t>Helsetjenester i kommunene mv.</t>
  </si>
  <si>
    <t>Tilskudd til vertskommuner for statlige mottak for asylsøkere og flyktninger</t>
  </si>
  <si>
    <t>Riksantikvaren</t>
  </si>
  <si>
    <t>Kulturminnearbeid i kommunene</t>
  </si>
  <si>
    <t>Tilskudd til de kommunale sameskolene i Snåsa og Målselv</t>
  </si>
  <si>
    <t xml:space="preserve">Tilskudd for økt lærertetthet </t>
  </si>
  <si>
    <t>Tilskudd til sosiale tjenester og  sosial inkludering</t>
  </si>
  <si>
    <t>Turnustjeneste</t>
  </si>
  <si>
    <t>Tilskudd til incest- og voldtektsentre</t>
  </si>
  <si>
    <t>Småkommunetilskudd</t>
  </si>
  <si>
    <t>Nord-Norge- og Namdalstilskudd</t>
  </si>
  <si>
    <t>Rentekompensasjon for skole- og svømmeanlegg (kap. 582.60 i 2013)</t>
  </si>
  <si>
    <t>Tilskudd til livssynsnøytrale seremonirom (kap. 314.60 i 2013)</t>
  </si>
  <si>
    <t>Rentekompensasjon - kirkebygg (kap. 582.61 i 2013)</t>
  </si>
  <si>
    <t xml:space="preserve">Tiltak for rom (kap. 1540.60 i 2013) </t>
  </si>
  <si>
    <t>Bærekraftig byutvikling (del av kap. 1400.61 i 2013)</t>
  </si>
  <si>
    <t>Områdesatsing i byer (kap. 1400.65 Groruddalen i 2013)</t>
  </si>
  <si>
    <t>Nasjonal tilskuddsordning mot barnefattigdom</t>
  </si>
  <si>
    <t>Statlige overføringer til kommunesektoren i 2015. 1000 kr.</t>
  </si>
  <si>
    <t>Tidlig innsats i skolen gjennom økt lærerinnsats fra 1.-4. trinn</t>
  </si>
  <si>
    <t>Musikkformål</t>
  </si>
  <si>
    <t>Landsdelsmusikerordningen i Nord-Norge</t>
  </si>
  <si>
    <t xml:space="preserve">Investeringstilskudd </t>
  </si>
  <si>
    <t xml:space="preserve">Kompensasjon renter og avdrag </t>
  </si>
  <si>
    <t>Kompetanse og innovasjon</t>
  </si>
  <si>
    <t>Psykisk helse og rusarbeid</t>
  </si>
  <si>
    <t>Kommunale tjenester</t>
  </si>
  <si>
    <t>Kompetansetiltak</t>
  </si>
  <si>
    <t>Rusarbeid</t>
  </si>
  <si>
    <t>Tilskudd til gang- og sykkelveger</t>
  </si>
  <si>
    <t>Særskilt tilskudd til Fornebubanen</t>
  </si>
  <si>
    <t xml:space="preserve">Tilskudd til fiskerihavneanlegg </t>
  </si>
  <si>
    <t>Områdesatsing i byer</t>
  </si>
  <si>
    <t>Tilskudd til klimatilpassingstiltak</t>
  </si>
  <si>
    <t>Tilskudd til opplæring til barn og unge som søker opphold i Norge</t>
  </si>
  <si>
    <t>Saldert budsjett 2015</t>
  </si>
  <si>
    <t>Kommunereform</t>
  </si>
  <si>
    <t>Engangskostnader og reformstøtte ved kommunesammenslåing</t>
  </si>
  <si>
    <t>Forsvarsdepartementet</t>
  </si>
  <si>
    <t>Kulturelle og allmennyttige formål</t>
  </si>
  <si>
    <t>Hjemfalte anlegg</t>
  </si>
  <si>
    <t>Overføringer til kommuner</t>
  </si>
  <si>
    <t>RNB 2015</t>
  </si>
  <si>
    <t>Vedlegg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</si>
</sst>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3" xfId="0" applyFont="1" applyBorder="1"/>
    <xf numFmtId="0" fontId="4" fillId="0" borderId="5" xfId="0" applyFont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4" fillId="0" borderId="12" xfId="0" applyFont="1" applyFill="1" applyBorder="1"/>
    <xf numFmtId="0" fontId="2" fillId="0" borderId="1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3" fontId="2" fillId="0" borderId="16" xfId="0" applyNumberFormat="1" applyFont="1" applyBorder="1" applyAlignment="1">
      <alignment horizontal="right"/>
    </xf>
    <xf numFmtId="0" fontId="4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/>
    <xf numFmtId="3" fontId="4" fillId="0" borderId="6" xfId="0" applyNumberFormat="1" applyFont="1" applyBorder="1" applyAlignment="1">
      <alignment horizontal="right"/>
    </xf>
    <xf numFmtId="0" fontId="5" fillId="0" borderId="7" xfId="0" applyFont="1" applyFill="1" applyBorder="1"/>
    <xf numFmtId="0" fontId="4" fillId="0" borderId="8" xfId="0" applyFont="1" applyFill="1" applyBorder="1" applyAlignment="1">
      <alignment wrapText="1"/>
    </xf>
    <xf numFmtId="3" fontId="4" fillId="0" borderId="9" xfId="0" applyNumberFormat="1" applyFont="1" applyBorder="1" applyAlignment="1">
      <alignment horizontal="right"/>
    </xf>
    <xf numFmtId="0" fontId="5" fillId="0" borderId="10" xfId="0" applyFont="1" applyFill="1" applyBorder="1"/>
    <xf numFmtId="3" fontId="4" fillId="0" borderId="15" xfId="0" applyNumberFormat="1" applyFont="1" applyBorder="1" applyAlignment="1">
      <alignment horizontal="right"/>
    </xf>
    <xf numFmtId="0" fontId="5" fillId="0" borderId="20" xfId="0" applyFont="1" applyFill="1" applyBorder="1"/>
    <xf numFmtId="0" fontId="4" fillId="0" borderId="2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4" xfId="0" applyFont="1" applyFill="1" applyBorder="1"/>
    <xf numFmtId="0" fontId="8" fillId="0" borderId="8" xfId="0" applyFont="1" applyFill="1" applyBorder="1" applyAlignment="1">
      <alignment wrapText="1"/>
    </xf>
    <xf numFmtId="0" fontId="2" fillId="0" borderId="14" xfId="0" applyFont="1" applyFill="1" applyBorder="1" applyAlignment="1">
      <alignment vertical="top" wrapText="1"/>
    </xf>
    <xf numFmtId="0" fontId="4" fillId="0" borderId="11" xfId="0" applyFont="1" applyBorder="1" applyAlignment="1">
      <alignment wrapText="1"/>
    </xf>
    <xf numFmtId="0" fontId="9" fillId="0" borderId="10" xfId="0" applyFont="1" applyFill="1" applyBorder="1"/>
    <xf numFmtId="0" fontId="9" fillId="0" borderId="23" xfId="0" applyFont="1" applyFill="1" applyBorder="1"/>
    <xf numFmtId="0" fontId="6" fillId="0" borderId="18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12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2" fillId="0" borderId="23" xfId="0" applyFont="1" applyFill="1" applyBorder="1"/>
    <xf numFmtId="0" fontId="7" fillId="0" borderId="8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4" xfId="0" applyFont="1" applyFill="1" applyBorder="1"/>
    <xf numFmtId="0" fontId="10" fillId="0" borderId="17" xfId="0" applyFont="1" applyBorder="1"/>
    <xf numFmtId="0" fontId="4" fillId="0" borderId="0" xfId="0" applyFont="1" applyFill="1" applyBorder="1" applyAlignment="1">
      <alignment vertical="top" wrapText="1"/>
    </xf>
    <xf numFmtId="0" fontId="0" fillId="0" borderId="23" xfId="0" applyBorder="1"/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4" fillId="0" borderId="23" xfId="0" applyFont="1" applyFill="1" applyBorder="1"/>
    <xf numFmtId="0" fontId="2" fillId="0" borderId="24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2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4" fillId="0" borderId="19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right" vertical="top"/>
    </xf>
    <xf numFmtId="0" fontId="2" fillId="0" borderId="25" xfId="0" applyFont="1" applyFill="1" applyBorder="1" applyAlignment="1">
      <alignment vertical="top" wrapText="1"/>
    </xf>
    <xf numFmtId="3" fontId="2" fillId="0" borderId="27" xfId="0" applyNumberFormat="1" applyFont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/>
    <xf numFmtId="3" fontId="4" fillId="0" borderId="26" xfId="0" applyNumberFormat="1" applyFont="1" applyFill="1" applyBorder="1" applyAlignment="1">
      <alignment horizontal="right"/>
    </xf>
    <xf numFmtId="0" fontId="4" fillId="2" borderId="28" xfId="0" applyFont="1" applyFill="1" applyBorder="1"/>
    <xf numFmtId="0" fontId="4" fillId="2" borderId="29" xfId="0" applyFont="1" applyFill="1" applyBorder="1" applyAlignment="1">
      <alignment wrapText="1"/>
    </xf>
    <xf numFmtId="3" fontId="4" fillId="3" borderId="3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wrapText="1"/>
    </xf>
    <xf numFmtId="0" fontId="4" fillId="2" borderId="31" xfId="0" applyFont="1" applyFill="1" applyBorder="1"/>
    <xf numFmtId="0" fontId="4" fillId="2" borderId="32" xfId="0" applyFont="1" applyFill="1" applyBorder="1" applyAlignment="1">
      <alignment wrapText="1"/>
    </xf>
    <xf numFmtId="3" fontId="4" fillId="3" borderId="30" xfId="0" applyNumberFormat="1" applyFont="1" applyFill="1" applyBorder="1"/>
    <xf numFmtId="0" fontId="13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14" fillId="0" borderId="0" xfId="0" applyNumberFormat="1" applyFont="1"/>
    <xf numFmtId="0" fontId="2" fillId="0" borderId="24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0" fillId="0" borderId="0" xfId="0" applyBorder="1"/>
    <xf numFmtId="0" fontId="15" fillId="0" borderId="0" xfId="0" applyFont="1"/>
    <xf numFmtId="0" fontId="0" fillId="0" borderId="13" xfId="0" applyBorder="1"/>
    <xf numFmtId="164" fontId="16" fillId="0" borderId="0" xfId="1" applyNumberFormat="1" applyFill="1"/>
    <xf numFmtId="164" fontId="0" fillId="0" borderId="0" xfId="0" applyNumberFormat="1" applyFill="1"/>
    <xf numFmtId="0" fontId="0" fillId="0" borderId="0" xfId="0" applyFill="1" applyBorder="1"/>
    <xf numFmtId="0" fontId="6" fillId="0" borderId="8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/>
    </xf>
    <xf numFmtId="0" fontId="4" fillId="0" borderId="6" xfId="0" applyFont="1" applyBorder="1" applyAlignment="1">
      <alignment horizontal="center" wrapText="1"/>
    </xf>
    <xf numFmtId="0" fontId="0" fillId="0" borderId="0" xfId="0" applyAlignment="1"/>
    <xf numFmtId="0" fontId="4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18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right" vertical="top"/>
    </xf>
    <xf numFmtId="0" fontId="2" fillId="0" borderId="21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4" fillId="0" borderId="18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4" fillId="0" borderId="24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2" fillId="2" borderId="29" xfId="0" applyFont="1" applyFill="1" applyBorder="1" applyAlignment="1">
      <alignment horizontal="right" vertical="top"/>
    </xf>
    <xf numFmtId="0" fontId="2" fillId="2" borderId="32" xfId="0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0" fillId="0" borderId="0" xfId="0" applyNumberFormat="1"/>
    <xf numFmtId="3" fontId="4" fillId="0" borderId="22" xfId="0" applyNumberFormat="1" applyFont="1" applyBorder="1" applyAlignment="1">
      <alignment horizontal="right"/>
    </xf>
    <xf numFmtId="3" fontId="4" fillId="0" borderId="6" xfId="0" applyNumberFormat="1" applyFont="1" applyBorder="1"/>
    <xf numFmtId="3" fontId="4" fillId="0" borderId="9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164" fontId="0" fillId="0" borderId="0" xfId="3" applyNumberFormat="1" applyFont="1"/>
    <xf numFmtId="0" fontId="18" fillId="0" borderId="0" xfId="0" applyFont="1"/>
    <xf numFmtId="3" fontId="2" fillId="0" borderId="9" xfId="0" applyNumberFormat="1" applyFont="1" applyBorder="1" applyAlignment="1">
      <alignment horizontal="right" vertical="top"/>
    </xf>
    <xf numFmtId="0" fontId="15" fillId="0" borderId="0" xfId="0" applyFont="1" applyBorder="1"/>
    <xf numFmtId="0" fontId="2" fillId="0" borderId="11" xfId="0" applyFont="1" applyFill="1" applyBorder="1" applyAlignment="1">
      <alignment vertical="top" wrapText="1"/>
    </xf>
    <xf numFmtId="3" fontId="2" fillId="0" borderId="9" xfId="0" applyNumberFormat="1" applyFont="1" applyFill="1" applyBorder="1" applyAlignment="1">
      <alignment horizontal="right" vertical="top"/>
    </xf>
    <xf numFmtId="0" fontId="3" fillId="0" borderId="34" xfId="0" applyFont="1" applyFill="1" applyBorder="1"/>
    <xf numFmtId="0" fontId="3" fillId="0" borderId="35" xfId="0" applyFont="1" applyFill="1" applyBorder="1" applyAlignment="1">
      <alignment horizontal="right" vertical="top"/>
    </xf>
    <xf numFmtId="0" fontId="12" fillId="0" borderId="36" xfId="0" applyFont="1" applyFill="1" applyBorder="1" applyAlignment="1">
      <alignment wrapText="1"/>
    </xf>
    <xf numFmtId="0" fontId="2" fillId="0" borderId="37" xfId="0" applyFont="1" applyBorder="1" applyAlignment="1">
      <alignment horizontal="right"/>
    </xf>
    <xf numFmtId="0" fontId="2" fillId="0" borderId="15" xfId="0" applyFont="1" applyBorder="1" applyAlignment="1">
      <alignment horizontal="right"/>
    </xf>
  </cellXfs>
  <cellStyles count="4">
    <cellStyle name="Komma" xfId="3" builtinId="3"/>
    <cellStyle name="Normal" xfId="0" builtinId="0"/>
    <cellStyle name="Normal 2" xfId="1"/>
    <cellStyle name="Tusenskil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tabSelected="1" topLeftCell="A151" zoomScaleNormal="100" workbookViewId="0">
      <selection activeCell="A46" sqref="A46:A47"/>
    </sheetView>
  </sheetViews>
  <sheetFormatPr baseColWidth="10" defaultRowHeight="15" x14ac:dyDescent="0.25"/>
  <cols>
    <col min="1" max="1" width="5.5703125" customWidth="1"/>
    <col min="2" max="2" width="6.42578125" style="120" customWidth="1"/>
    <col min="3" max="3" width="47.28515625" customWidth="1"/>
    <col min="4" max="4" width="11.5703125" customWidth="1"/>
    <col min="6" max="6" width="23.85546875" customWidth="1"/>
    <col min="10" max="10" width="19" customWidth="1"/>
    <col min="11" max="11" width="18.5703125" customWidth="1"/>
  </cols>
  <sheetData>
    <row r="1" spans="1:5" ht="21" x14ac:dyDescent="0.35">
      <c r="A1" s="129" t="s">
        <v>168</v>
      </c>
    </row>
    <row r="2" spans="1:5" ht="18.75" thickBot="1" x14ac:dyDescent="0.3">
      <c r="A2" s="1" t="s">
        <v>143</v>
      </c>
      <c r="B2" s="100"/>
      <c r="C2" s="2"/>
    </row>
    <row r="3" spans="1:5" ht="15.75" x14ac:dyDescent="0.25">
      <c r="A3" s="4" t="s">
        <v>0</v>
      </c>
      <c r="B3" s="101"/>
      <c r="C3" s="5"/>
      <c r="D3" s="6"/>
      <c r="E3" s="6"/>
    </row>
    <row r="4" spans="1:5" s="98" customFormat="1" ht="26.25" x14ac:dyDescent="0.25">
      <c r="A4" s="99" t="s">
        <v>1</v>
      </c>
      <c r="B4" s="7" t="s">
        <v>2</v>
      </c>
      <c r="C4" s="8" t="s">
        <v>3</v>
      </c>
      <c r="D4" s="97" t="s">
        <v>160</v>
      </c>
      <c r="E4" s="97" t="s">
        <v>167</v>
      </c>
    </row>
    <row r="5" spans="1:5" x14ac:dyDescent="0.25">
      <c r="A5" s="9" t="s">
        <v>4</v>
      </c>
      <c r="B5" s="94"/>
      <c r="C5" s="10"/>
      <c r="D5" s="12"/>
      <c r="E5" s="12"/>
    </row>
    <row r="6" spans="1:5" x14ac:dyDescent="0.25">
      <c r="A6" s="13">
        <v>225</v>
      </c>
      <c r="B6" s="102"/>
      <c r="C6" s="14" t="s">
        <v>5</v>
      </c>
      <c r="D6" s="12"/>
      <c r="E6" s="12"/>
    </row>
    <row r="7" spans="1:5" x14ac:dyDescent="0.25">
      <c r="A7" s="13"/>
      <c r="B7" s="95">
        <v>60</v>
      </c>
      <c r="C7" s="15" t="s">
        <v>6</v>
      </c>
      <c r="D7" s="17">
        <v>202772</v>
      </c>
      <c r="E7" s="17">
        <v>202772</v>
      </c>
    </row>
    <row r="8" spans="1:5" x14ac:dyDescent="0.25">
      <c r="A8" s="13"/>
      <c r="B8" s="95">
        <v>62</v>
      </c>
      <c r="C8" s="15" t="s">
        <v>129</v>
      </c>
      <c r="D8" s="17">
        <v>23003</v>
      </c>
      <c r="E8" s="17">
        <v>23003</v>
      </c>
    </row>
    <row r="9" spans="1:5" x14ac:dyDescent="0.25">
      <c r="A9" s="13"/>
      <c r="B9" s="95">
        <v>63</v>
      </c>
      <c r="C9" s="15" t="s">
        <v>7</v>
      </c>
      <c r="D9" s="17">
        <v>58551</v>
      </c>
      <c r="E9" s="17">
        <v>58551</v>
      </c>
    </row>
    <row r="10" spans="1:5" ht="14.45" customHeight="1" x14ac:dyDescent="0.25">
      <c r="A10" s="13"/>
      <c r="B10" s="95">
        <v>65</v>
      </c>
      <c r="C10" s="132" t="s">
        <v>136</v>
      </c>
      <c r="D10" s="133">
        <v>465500</v>
      </c>
      <c r="E10" s="133">
        <v>442753</v>
      </c>
    </row>
    <row r="11" spans="1:5" x14ac:dyDescent="0.25">
      <c r="A11" s="13"/>
      <c r="B11" s="95">
        <v>66</v>
      </c>
      <c r="C11" s="15" t="s">
        <v>8</v>
      </c>
      <c r="D11" s="17">
        <v>46887</v>
      </c>
      <c r="E11" s="17">
        <v>46887</v>
      </c>
    </row>
    <row r="12" spans="1:5" x14ac:dyDescent="0.25">
      <c r="A12" s="13"/>
      <c r="B12" s="95">
        <v>67</v>
      </c>
      <c r="C12" s="15" t="s">
        <v>9</v>
      </c>
      <c r="D12" s="17">
        <v>8306</v>
      </c>
      <c r="E12" s="17">
        <v>8306</v>
      </c>
    </row>
    <row r="13" spans="1:5" x14ac:dyDescent="0.25">
      <c r="A13" s="13"/>
      <c r="B13" s="95">
        <v>68</v>
      </c>
      <c r="C13" s="15" t="s">
        <v>10</v>
      </c>
      <c r="D13" s="17">
        <v>256167</v>
      </c>
      <c r="E13" s="17">
        <v>256167</v>
      </c>
    </row>
    <row r="14" spans="1:5" ht="14.45" customHeight="1" x14ac:dyDescent="0.25">
      <c r="A14" s="18"/>
      <c r="B14" s="69">
        <v>69</v>
      </c>
      <c r="C14" s="42" t="s">
        <v>11</v>
      </c>
      <c r="D14" s="130">
        <v>222194</v>
      </c>
      <c r="E14" s="130">
        <v>222194</v>
      </c>
    </row>
    <row r="15" spans="1:5" x14ac:dyDescent="0.25">
      <c r="A15" s="13">
        <v>226</v>
      </c>
      <c r="B15" s="95"/>
      <c r="C15" s="20" t="s">
        <v>12</v>
      </c>
      <c r="D15" s="22"/>
      <c r="E15" s="22"/>
    </row>
    <row r="16" spans="1:5" x14ac:dyDescent="0.25">
      <c r="A16" s="13"/>
      <c r="B16" s="95">
        <v>60</v>
      </c>
      <c r="C16" s="23" t="s">
        <v>13</v>
      </c>
      <c r="D16" s="17">
        <v>39662</v>
      </c>
      <c r="E16" s="17">
        <v>39662</v>
      </c>
    </row>
    <row r="17" spans="1:5" x14ac:dyDescent="0.25">
      <c r="A17" s="13"/>
      <c r="B17" s="95">
        <v>62</v>
      </c>
      <c r="C17" s="23" t="s">
        <v>130</v>
      </c>
      <c r="D17" s="17">
        <v>384077</v>
      </c>
      <c r="E17" s="17">
        <v>384077</v>
      </c>
    </row>
    <row r="18" spans="1:5" x14ac:dyDescent="0.25">
      <c r="A18" s="18"/>
      <c r="B18" s="69">
        <v>63</v>
      </c>
      <c r="C18" s="24" t="s">
        <v>144</v>
      </c>
      <c r="D18" s="25">
        <v>200000</v>
      </c>
      <c r="E18" s="25">
        <v>150000</v>
      </c>
    </row>
    <row r="19" spans="1:5" x14ac:dyDescent="0.25">
      <c r="A19" s="13">
        <v>227</v>
      </c>
      <c r="B19" s="102"/>
      <c r="C19" s="20" t="s">
        <v>14</v>
      </c>
      <c r="D19" s="12"/>
      <c r="E19" s="12"/>
    </row>
    <row r="20" spans="1:5" x14ac:dyDescent="0.25">
      <c r="A20" s="13"/>
      <c r="B20" s="95">
        <v>60</v>
      </c>
      <c r="C20" s="15" t="s">
        <v>15</v>
      </c>
      <c r="D20" s="17">
        <v>2179</v>
      </c>
      <c r="E20" s="17">
        <v>2179</v>
      </c>
    </row>
    <row r="21" spans="1:5" x14ac:dyDescent="0.25">
      <c r="A21" s="13"/>
      <c r="B21" s="95">
        <v>61</v>
      </c>
      <c r="C21" s="15" t="s">
        <v>16</v>
      </c>
      <c r="D21" s="17">
        <v>4951</v>
      </c>
      <c r="E21" s="17">
        <v>4951</v>
      </c>
    </row>
    <row r="22" spans="1:5" x14ac:dyDescent="0.25">
      <c r="A22" s="18"/>
      <c r="B22" s="69">
        <v>62</v>
      </c>
      <c r="C22" s="19" t="s">
        <v>17</v>
      </c>
      <c r="D22" s="25">
        <v>5899</v>
      </c>
      <c r="E22" s="25">
        <v>5899</v>
      </c>
    </row>
    <row r="23" spans="1:5" x14ac:dyDescent="0.25">
      <c r="A23" s="26">
        <v>258</v>
      </c>
      <c r="B23" s="103"/>
      <c r="C23" s="27" t="s">
        <v>19</v>
      </c>
      <c r="D23" s="22"/>
      <c r="E23" s="22"/>
    </row>
    <row r="24" spans="1:5" x14ac:dyDescent="0.25">
      <c r="A24" s="13"/>
      <c r="B24" s="95">
        <v>60</v>
      </c>
      <c r="C24" s="15" t="s">
        <v>20</v>
      </c>
      <c r="D24" s="17">
        <v>30960</v>
      </c>
      <c r="E24" s="17">
        <v>30960</v>
      </c>
    </row>
    <row r="25" spans="1:5" x14ac:dyDescent="0.25">
      <c r="A25" s="26">
        <v>287</v>
      </c>
      <c r="B25" s="103"/>
      <c r="C25" s="28" t="s">
        <v>21</v>
      </c>
      <c r="D25" s="22"/>
      <c r="E25" s="22"/>
    </row>
    <row r="26" spans="1:5" x14ac:dyDescent="0.25">
      <c r="A26" s="13"/>
      <c r="B26" s="95">
        <v>60</v>
      </c>
      <c r="C26" s="29" t="s">
        <v>22</v>
      </c>
      <c r="D26" s="17">
        <v>226008</v>
      </c>
      <c r="E26" s="17">
        <v>226008</v>
      </c>
    </row>
    <row r="27" spans="1:5" x14ac:dyDescent="0.25">
      <c r="A27" s="30"/>
      <c r="B27" s="104"/>
      <c r="C27" s="8" t="s">
        <v>23</v>
      </c>
      <c r="D27" s="31">
        <f>SUM(D7:D26)</f>
        <v>2177116</v>
      </c>
      <c r="E27" s="31">
        <f>SUM(E7:E26)</f>
        <v>2104369</v>
      </c>
    </row>
    <row r="28" spans="1:5" x14ac:dyDescent="0.25">
      <c r="A28" s="32" t="s">
        <v>24</v>
      </c>
      <c r="B28" s="105"/>
      <c r="C28" s="33"/>
      <c r="D28" s="34"/>
      <c r="E28" s="34"/>
    </row>
    <row r="29" spans="1:5" x14ac:dyDescent="0.25">
      <c r="A29" s="13">
        <v>310</v>
      </c>
      <c r="B29" s="102"/>
      <c r="C29" s="14" t="s">
        <v>25</v>
      </c>
      <c r="D29" s="34"/>
      <c r="E29" s="34"/>
    </row>
    <row r="30" spans="1:5" x14ac:dyDescent="0.25">
      <c r="A30" s="35"/>
      <c r="B30" s="95">
        <v>60</v>
      </c>
      <c r="C30" s="29" t="s">
        <v>137</v>
      </c>
      <c r="D30" s="17">
        <v>10661</v>
      </c>
      <c r="E30" s="17">
        <v>6661</v>
      </c>
    </row>
    <row r="31" spans="1:5" x14ac:dyDescent="0.25">
      <c r="A31" s="26">
        <v>323</v>
      </c>
      <c r="B31" s="103"/>
      <c r="C31" s="28" t="s">
        <v>145</v>
      </c>
      <c r="D31" s="22"/>
      <c r="E31" s="22"/>
    </row>
    <row r="32" spans="1:5" x14ac:dyDescent="0.25">
      <c r="A32" s="35"/>
      <c r="B32" s="95">
        <v>60</v>
      </c>
      <c r="C32" s="29" t="s">
        <v>146</v>
      </c>
      <c r="D32" s="17">
        <v>19959</v>
      </c>
      <c r="E32" s="17">
        <v>19959</v>
      </c>
    </row>
    <row r="33" spans="1:9" x14ac:dyDescent="0.25">
      <c r="A33" s="26">
        <v>342</v>
      </c>
      <c r="B33" s="103"/>
      <c r="C33" s="28" t="s">
        <v>26</v>
      </c>
      <c r="D33" s="21"/>
      <c r="E33" s="21"/>
    </row>
    <row r="34" spans="1:9" ht="15.75" thickBot="1" x14ac:dyDescent="0.3">
      <c r="A34" s="35"/>
      <c r="B34" s="95">
        <v>60</v>
      </c>
      <c r="C34" s="29" t="s">
        <v>138</v>
      </c>
      <c r="D34" s="16">
        <v>58475</v>
      </c>
      <c r="E34" s="16">
        <v>58475</v>
      </c>
    </row>
    <row r="35" spans="1:9" ht="15.75" thickBot="1" x14ac:dyDescent="0.3">
      <c r="A35" s="37"/>
      <c r="B35" s="106"/>
      <c r="C35" s="38" t="s">
        <v>23</v>
      </c>
      <c r="D35" s="123">
        <f>SUM(D30:D34)</f>
        <v>89095</v>
      </c>
      <c r="E35" s="123">
        <f>SUM(E30:E34)</f>
        <v>85095</v>
      </c>
    </row>
    <row r="36" spans="1:9" x14ac:dyDescent="0.25">
      <c r="A36" s="35" t="s">
        <v>27</v>
      </c>
      <c r="B36" s="107"/>
      <c r="C36" s="39"/>
      <c r="D36" s="12"/>
      <c r="E36" s="12"/>
    </row>
    <row r="37" spans="1:9" x14ac:dyDescent="0.25">
      <c r="A37" s="13">
        <v>430</v>
      </c>
      <c r="B37" s="107"/>
      <c r="C37" s="14" t="s">
        <v>28</v>
      </c>
      <c r="D37" s="12"/>
      <c r="E37" s="12"/>
    </row>
    <row r="38" spans="1:9" x14ac:dyDescent="0.25">
      <c r="A38" s="35"/>
      <c r="B38" s="95">
        <v>60</v>
      </c>
      <c r="C38" s="15" t="s">
        <v>29</v>
      </c>
      <c r="D38" s="17">
        <v>90554</v>
      </c>
      <c r="E38" s="17">
        <v>90554</v>
      </c>
    </row>
    <row r="39" spans="1:9" x14ac:dyDescent="0.25">
      <c r="A39" s="26">
        <v>440</v>
      </c>
      <c r="B39" s="103"/>
      <c r="C39" s="27" t="s">
        <v>30</v>
      </c>
      <c r="D39" s="22"/>
      <c r="E39" s="22"/>
    </row>
    <row r="40" spans="1:9" x14ac:dyDescent="0.25">
      <c r="A40" s="13"/>
      <c r="B40" s="95">
        <v>60</v>
      </c>
      <c r="C40" s="15" t="s">
        <v>31</v>
      </c>
      <c r="D40" s="17">
        <v>5501</v>
      </c>
      <c r="E40" s="17">
        <v>15501</v>
      </c>
    </row>
    <row r="41" spans="1:9" x14ac:dyDescent="0.25">
      <c r="A41" s="40"/>
      <c r="B41" s="104"/>
      <c r="C41" s="8" t="s">
        <v>23</v>
      </c>
      <c r="D41" s="31">
        <f>D38+D40</f>
        <v>96055</v>
      </c>
      <c r="E41" s="31">
        <f>E38+E40</f>
        <v>106055</v>
      </c>
    </row>
    <row r="42" spans="1:9" x14ac:dyDescent="0.25">
      <c r="A42" s="32" t="s">
        <v>32</v>
      </c>
      <c r="B42" s="108"/>
      <c r="C42" s="41"/>
      <c r="D42" s="12"/>
      <c r="E42" s="12"/>
    </row>
    <row r="43" spans="1:9" x14ac:dyDescent="0.25">
      <c r="A43" s="13">
        <v>551</v>
      </c>
      <c r="B43" s="95"/>
      <c r="C43" s="14" t="s">
        <v>33</v>
      </c>
      <c r="D43" s="12"/>
      <c r="E43" s="12"/>
    </row>
    <row r="44" spans="1:9" x14ac:dyDescent="0.25">
      <c r="A44" s="13"/>
      <c r="B44" s="95">
        <v>60</v>
      </c>
      <c r="C44" s="15" t="s">
        <v>34</v>
      </c>
      <c r="D44" s="17">
        <v>1144600</v>
      </c>
      <c r="E44" s="17">
        <v>1159600</v>
      </c>
    </row>
    <row r="45" spans="1:9" ht="26.25" x14ac:dyDescent="0.25">
      <c r="A45" s="18"/>
      <c r="B45" s="69">
        <v>61</v>
      </c>
      <c r="C45" s="24" t="s">
        <v>35</v>
      </c>
      <c r="D45" s="25">
        <v>360700</v>
      </c>
      <c r="E45" s="25">
        <v>360700</v>
      </c>
    </row>
    <row r="46" spans="1:9" x14ac:dyDescent="0.25">
      <c r="A46" s="26">
        <v>567</v>
      </c>
      <c r="B46" s="103"/>
      <c r="C46" s="53" t="s">
        <v>36</v>
      </c>
      <c r="D46" s="22"/>
      <c r="E46" s="22"/>
    </row>
    <row r="47" spans="1:9" x14ac:dyDescent="0.25">
      <c r="A47" s="18"/>
      <c r="B47" s="69">
        <v>60</v>
      </c>
      <c r="C47" s="24" t="s">
        <v>139</v>
      </c>
      <c r="D47" s="25">
        <v>6000</v>
      </c>
      <c r="E47" s="25">
        <v>6000</v>
      </c>
    </row>
    <row r="48" spans="1:9" x14ac:dyDescent="0.25">
      <c r="A48" s="26">
        <v>575</v>
      </c>
      <c r="B48" s="103"/>
      <c r="C48" s="27" t="s">
        <v>37</v>
      </c>
      <c r="D48" s="22"/>
      <c r="E48" s="22"/>
      <c r="I48" s="88"/>
    </row>
    <row r="49" spans="1:10" x14ac:dyDescent="0.25">
      <c r="A49" s="18"/>
      <c r="B49" s="69">
        <v>60</v>
      </c>
      <c r="C49" s="19" t="s">
        <v>38</v>
      </c>
      <c r="D49" s="25">
        <v>8058700</v>
      </c>
      <c r="E49" s="25">
        <v>8058700</v>
      </c>
    </row>
    <row r="50" spans="1:10" x14ac:dyDescent="0.25">
      <c r="A50" s="13">
        <v>581</v>
      </c>
      <c r="B50" s="95"/>
      <c r="C50" s="20" t="s">
        <v>39</v>
      </c>
      <c r="D50" s="17"/>
      <c r="E50" s="17"/>
    </row>
    <row r="51" spans="1:10" x14ac:dyDescent="0.25">
      <c r="A51" s="18"/>
      <c r="B51" s="69">
        <v>61</v>
      </c>
      <c r="C51" s="19" t="s">
        <v>40</v>
      </c>
      <c r="D51" s="25">
        <v>5000</v>
      </c>
      <c r="E51" s="25">
        <v>5000</v>
      </c>
    </row>
    <row r="52" spans="1:10" x14ac:dyDescent="0.25">
      <c r="A52" s="26">
        <v>590</v>
      </c>
      <c r="B52" s="102"/>
      <c r="C52" s="14" t="s">
        <v>41</v>
      </c>
      <c r="D52" s="34"/>
      <c r="E52" s="34"/>
    </row>
    <row r="53" spans="1:10" x14ac:dyDescent="0.25">
      <c r="A53" s="44"/>
      <c r="B53" s="95">
        <v>61</v>
      </c>
      <c r="C53" s="29" t="s">
        <v>140</v>
      </c>
      <c r="D53" s="17">
        <v>18550</v>
      </c>
      <c r="E53" s="17">
        <v>18550</v>
      </c>
    </row>
    <row r="54" spans="1:10" x14ac:dyDescent="0.25">
      <c r="A54" s="45"/>
      <c r="B54" s="95">
        <v>65</v>
      </c>
      <c r="C54" s="29" t="s">
        <v>141</v>
      </c>
      <c r="D54" s="17">
        <v>29000</v>
      </c>
      <c r="E54" s="17">
        <v>29000</v>
      </c>
      <c r="J54" s="88"/>
    </row>
    <row r="55" spans="1:10" x14ac:dyDescent="0.25">
      <c r="A55" s="40"/>
      <c r="B55" s="104"/>
      <c r="C55" s="8" t="s">
        <v>23</v>
      </c>
      <c r="D55" s="31">
        <f>SUM(D44:D54)</f>
        <v>9622550</v>
      </c>
      <c r="E55" s="31">
        <f>SUM(E44:E54)</f>
        <v>9637550</v>
      </c>
    </row>
    <row r="56" spans="1:10" x14ac:dyDescent="0.25">
      <c r="A56" s="35" t="s">
        <v>42</v>
      </c>
      <c r="B56" s="109"/>
      <c r="C56" s="46"/>
      <c r="D56" s="12"/>
      <c r="E56" s="12"/>
    </row>
    <row r="57" spans="1:10" x14ac:dyDescent="0.25">
      <c r="A57" s="13">
        <v>621</v>
      </c>
      <c r="B57" s="95"/>
      <c r="C57" s="14" t="s">
        <v>131</v>
      </c>
      <c r="D57" s="12"/>
      <c r="E57" s="12"/>
    </row>
    <row r="58" spans="1:10" x14ac:dyDescent="0.25">
      <c r="A58" s="35"/>
      <c r="B58" s="95">
        <v>63</v>
      </c>
      <c r="C58" s="15" t="s">
        <v>43</v>
      </c>
      <c r="D58" s="17">
        <v>172720</v>
      </c>
      <c r="E58" s="17">
        <v>172720</v>
      </c>
    </row>
    <row r="59" spans="1:10" x14ac:dyDescent="0.25">
      <c r="A59" s="26">
        <v>634</v>
      </c>
      <c r="B59" s="110"/>
      <c r="C59" s="28" t="s">
        <v>44</v>
      </c>
      <c r="D59" s="36"/>
      <c r="E59" s="36"/>
    </row>
    <row r="60" spans="1:10" x14ac:dyDescent="0.25">
      <c r="A60" s="35"/>
      <c r="B60" s="95">
        <v>60</v>
      </c>
      <c r="C60" s="29" t="s">
        <v>45</v>
      </c>
      <c r="D60" s="17"/>
      <c r="E60" s="17"/>
    </row>
    <row r="61" spans="1:10" x14ac:dyDescent="0.25">
      <c r="A61" s="40"/>
      <c r="B61" s="96"/>
      <c r="C61" s="8" t="s">
        <v>23</v>
      </c>
      <c r="D61" s="31">
        <f>SUM(D58:D60)</f>
        <v>172720</v>
      </c>
      <c r="E61" s="31">
        <f>SUM(E58:E60)</f>
        <v>172720</v>
      </c>
    </row>
    <row r="62" spans="1:10" x14ac:dyDescent="0.25">
      <c r="A62" s="32" t="s">
        <v>46</v>
      </c>
      <c r="B62" s="111"/>
      <c r="C62" s="47"/>
      <c r="D62" s="12"/>
      <c r="E62" s="12"/>
    </row>
    <row r="63" spans="1:10" x14ac:dyDescent="0.25">
      <c r="A63" s="13">
        <v>718</v>
      </c>
      <c r="B63" s="95"/>
      <c r="C63" s="14" t="s">
        <v>47</v>
      </c>
      <c r="D63" s="12"/>
      <c r="E63" s="12"/>
    </row>
    <row r="64" spans="1:10" x14ac:dyDescent="0.25">
      <c r="A64" s="18"/>
      <c r="B64" s="69">
        <v>63</v>
      </c>
      <c r="C64" s="19" t="s">
        <v>48</v>
      </c>
      <c r="D64" s="25">
        <v>17011</v>
      </c>
      <c r="E64" s="25">
        <v>17011</v>
      </c>
    </row>
    <row r="65" spans="1:11" x14ac:dyDescent="0.25">
      <c r="A65" s="13">
        <v>719</v>
      </c>
      <c r="B65" s="95"/>
      <c r="C65" s="20" t="s">
        <v>49</v>
      </c>
      <c r="D65" s="12"/>
      <c r="E65" s="12"/>
    </row>
    <row r="66" spans="1:11" x14ac:dyDescent="0.25">
      <c r="A66" s="48"/>
      <c r="B66" s="69">
        <v>60</v>
      </c>
      <c r="C66" s="19" t="s">
        <v>50</v>
      </c>
      <c r="D66" s="25">
        <v>22552</v>
      </c>
      <c r="E66" s="25">
        <v>22552</v>
      </c>
      <c r="K66" s="88"/>
    </row>
    <row r="67" spans="1:11" x14ac:dyDescent="0.25">
      <c r="A67" s="13">
        <v>761</v>
      </c>
      <c r="B67" s="102"/>
      <c r="C67" s="20" t="s">
        <v>51</v>
      </c>
      <c r="D67" s="12"/>
      <c r="E67" s="12"/>
    </row>
    <row r="68" spans="1:11" x14ac:dyDescent="0.25">
      <c r="A68" s="13"/>
      <c r="B68" s="95">
        <v>60</v>
      </c>
      <c r="C68" s="15" t="s">
        <v>52</v>
      </c>
      <c r="D68" s="17">
        <v>113460</v>
      </c>
      <c r="E68" s="17">
        <v>109460</v>
      </c>
    </row>
    <row r="69" spans="1:11" x14ac:dyDescent="0.25">
      <c r="A69" s="13"/>
      <c r="B69" s="95">
        <v>61</v>
      </c>
      <c r="C69" s="15" t="s">
        <v>53</v>
      </c>
      <c r="D69" s="17">
        <v>949150</v>
      </c>
      <c r="E69" s="17">
        <v>949150</v>
      </c>
    </row>
    <row r="70" spans="1:11" x14ac:dyDescent="0.25">
      <c r="A70" s="13"/>
      <c r="B70" s="95">
        <v>62</v>
      </c>
      <c r="C70" s="15" t="s">
        <v>54</v>
      </c>
      <c r="D70" s="17">
        <v>220608</v>
      </c>
      <c r="E70" s="17">
        <v>210608</v>
      </c>
    </row>
    <row r="71" spans="1:11" x14ac:dyDescent="0.25">
      <c r="A71" s="13"/>
      <c r="B71" s="95">
        <v>63</v>
      </c>
      <c r="C71" s="15" t="s">
        <v>147</v>
      </c>
      <c r="D71" s="17">
        <v>1655641</v>
      </c>
      <c r="E71" s="17">
        <v>1655641</v>
      </c>
    </row>
    <row r="72" spans="1:11" x14ac:dyDescent="0.25">
      <c r="A72" s="13"/>
      <c r="B72" s="95">
        <v>64</v>
      </c>
      <c r="C72" s="15" t="s">
        <v>148</v>
      </c>
      <c r="D72" s="17">
        <v>984700</v>
      </c>
      <c r="E72" s="17">
        <v>984700</v>
      </c>
    </row>
    <row r="73" spans="1:11" x14ac:dyDescent="0.25">
      <c r="A73" s="13"/>
      <c r="B73" s="95">
        <v>66</v>
      </c>
      <c r="C73" s="15" t="s">
        <v>55</v>
      </c>
      <c r="D73" s="17"/>
      <c r="E73" s="17"/>
    </row>
    <row r="74" spans="1:11" x14ac:dyDescent="0.25">
      <c r="A74" s="13"/>
      <c r="B74" s="95">
        <v>67</v>
      </c>
      <c r="C74" s="15" t="s">
        <v>56</v>
      </c>
      <c r="D74" s="17">
        <v>71277</v>
      </c>
      <c r="E74" s="17">
        <v>71277</v>
      </c>
    </row>
    <row r="75" spans="1:11" x14ac:dyDescent="0.25">
      <c r="A75" s="50"/>
      <c r="B75" s="69">
        <v>68</v>
      </c>
      <c r="C75" s="19" t="s">
        <v>149</v>
      </c>
      <c r="D75" s="25">
        <v>259954</v>
      </c>
      <c r="E75" s="25">
        <v>243154</v>
      </c>
    </row>
    <row r="76" spans="1:11" x14ac:dyDescent="0.25">
      <c r="A76" s="26">
        <v>762</v>
      </c>
      <c r="B76" s="95"/>
      <c r="C76" s="20" t="s">
        <v>57</v>
      </c>
      <c r="D76" s="17"/>
      <c r="E76" s="17"/>
    </row>
    <row r="77" spans="1:11" x14ac:dyDescent="0.25">
      <c r="A77" s="50"/>
      <c r="B77" s="95">
        <v>60</v>
      </c>
      <c r="C77" s="15" t="s">
        <v>58</v>
      </c>
      <c r="D77" s="17">
        <v>51101</v>
      </c>
      <c r="E77" s="17">
        <v>51101</v>
      </c>
    </row>
    <row r="78" spans="1:11" x14ac:dyDescent="0.25">
      <c r="A78" s="50"/>
      <c r="B78" s="95">
        <v>61</v>
      </c>
      <c r="C78" s="15" t="s">
        <v>59</v>
      </c>
      <c r="D78" s="17">
        <v>142517</v>
      </c>
      <c r="E78" s="17">
        <v>142517</v>
      </c>
    </row>
    <row r="79" spans="1:11" x14ac:dyDescent="0.25">
      <c r="A79" s="50"/>
      <c r="B79" s="95">
        <v>62</v>
      </c>
      <c r="C79" s="29" t="s">
        <v>60</v>
      </c>
      <c r="D79" s="17">
        <v>586319</v>
      </c>
      <c r="E79" s="17">
        <v>586319</v>
      </c>
    </row>
    <row r="80" spans="1:11" x14ac:dyDescent="0.25">
      <c r="A80" s="49"/>
      <c r="B80" s="69">
        <v>63</v>
      </c>
      <c r="C80" s="19" t="s">
        <v>61</v>
      </c>
      <c r="D80" s="25">
        <v>133411</v>
      </c>
      <c r="E80" s="25">
        <v>120611</v>
      </c>
    </row>
    <row r="81" spans="1:5" x14ac:dyDescent="0.25">
      <c r="A81" s="13">
        <v>765</v>
      </c>
      <c r="B81" s="95"/>
      <c r="C81" s="20" t="s">
        <v>150</v>
      </c>
      <c r="D81" s="17"/>
      <c r="E81" s="17"/>
    </row>
    <row r="82" spans="1:5" x14ac:dyDescent="0.25">
      <c r="A82" s="50"/>
      <c r="B82" s="95">
        <v>60</v>
      </c>
      <c r="C82" s="15" t="s">
        <v>151</v>
      </c>
      <c r="D82" s="17">
        <v>319308</v>
      </c>
      <c r="E82" s="17">
        <v>319308</v>
      </c>
    </row>
    <row r="83" spans="1:5" x14ac:dyDescent="0.25">
      <c r="A83" s="50"/>
      <c r="B83" s="95">
        <v>61</v>
      </c>
      <c r="C83" s="15" t="s">
        <v>152</v>
      </c>
      <c r="D83" s="17">
        <v>52532</v>
      </c>
      <c r="E83" s="17">
        <v>52532</v>
      </c>
    </row>
    <row r="84" spans="1:5" x14ac:dyDescent="0.25">
      <c r="A84" s="49"/>
      <c r="B84" s="69">
        <v>62</v>
      </c>
      <c r="C84" s="19" t="s">
        <v>153</v>
      </c>
      <c r="D84" s="25">
        <v>448874</v>
      </c>
      <c r="E84" s="25">
        <v>448874</v>
      </c>
    </row>
    <row r="85" spans="1:5" x14ac:dyDescent="0.25">
      <c r="A85" s="26">
        <v>783</v>
      </c>
      <c r="B85" s="95"/>
      <c r="C85" s="20" t="s">
        <v>62</v>
      </c>
      <c r="D85" s="17"/>
      <c r="E85" s="17"/>
    </row>
    <row r="86" spans="1:5" x14ac:dyDescent="0.25">
      <c r="A86" s="51"/>
      <c r="B86" s="95">
        <v>61</v>
      </c>
      <c r="C86" s="15" t="s">
        <v>132</v>
      </c>
      <c r="D86" s="17">
        <v>137669</v>
      </c>
      <c r="E86" s="17">
        <v>137669</v>
      </c>
    </row>
    <row r="87" spans="1:5" x14ac:dyDescent="0.25">
      <c r="A87" s="40"/>
      <c r="B87" s="104"/>
      <c r="C87" s="8" t="s">
        <v>23</v>
      </c>
      <c r="D87" s="31">
        <f>SUM(D63:D86)</f>
        <v>6166084</v>
      </c>
      <c r="E87" s="31">
        <f>SUM(E63:E86)</f>
        <v>6122484</v>
      </c>
    </row>
    <row r="88" spans="1:5" x14ac:dyDescent="0.25">
      <c r="A88" s="32" t="s">
        <v>63</v>
      </c>
      <c r="B88" s="112"/>
      <c r="C88" s="52"/>
      <c r="D88" s="12"/>
      <c r="E88" s="12"/>
    </row>
    <row r="89" spans="1:5" x14ac:dyDescent="0.25">
      <c r="A89" s="13">
        <v>840</v>
      </c>
      <c r="B89" s="102"/>
      <c r="C89" s="14" t="s">
        <v>64</v>
      </c>
      <c r="D89" s="12"/>
      <c r="E89" s="12"/>
    </row>
    <row r="90" spans="1:5" x14ac:dyDescent="0.25">
      <c r="A90" s="13"/>
      <c r="B90" s="95">
        <v>61</v>
      </c>
      <c r="C90" s="15" t="s">
        <v>133</v>
      </c>
      <c r="D90" s="17">
        <v>79980</v>
      </c>
      <c r="E90" s="17">
        <v>79980</v>
      </c>
    </row>
    <row r="91" spans="1:5" x14ac:dyDescent="0.25">
      <c r="A91" s="26">
        <v>854</v>
      </c>
      <c r="B91" s="103"/>
      <c r="C91" s="53" t="s">
        <v>65</v>
      </c>
      <c r="D91" s="22"/>
      <c r="E91" s="22"/>
    </row>
    <row r="92" spans="1:5" x14ac:dyDescent="0.25">
      <c r="A92" s="13"/>
      <c r="B92" s="95">
        <v>60</v>
      </c>
      <c r="C92" s="23" t="s">
        <v>66</v>
      </c>
      <c r="D92" s="17">
        <v>627183</v>
      </c>
      <c r="E92" s="17">
        <v>629183</v>
      </c>
    </row>
    <row r="93" spans="1:5" x14ac:dyDescent="0.25">
      <c r="A93" s="18"/>
      <c r="B93" s="69">
        <v>61</v>
      </c>
      <c r="C93" s="24" t="s">
        <v>67</v>
      </c>
      <c r="D93" s="25">
        <v>31702</v>
      </c>
      <c r="E93" s="25">
        <v>65102</v>
      </c>
    </row>
    <row r="94" spans="1:5" x14ac:dyDescent="0.25">
      <c r="A94" s="13">
        <v>855</v>
      </c>
      <c r="B94" s="95"/>
      <c r="C94" s="20" t="s">
        <v>68</v>
      </c>
      <c r="D94" s="12"/>
      <c r="E94" s="12"/>
    </row>
    <row r="95" spans="1:5" x14ac:dyDescent="0.25">
      <c r="A95" s="49"/>
      <c r="B95" s="69">
        <v>60</v>
      </c>
      <c r="C95" s="19" t="s">
        <v>69</v>
      </c>
      <c r="D95" s="25">
        <v>198358</v>
      </c>
      <c r="E95" s="25">
        <v>198358</v>
      </c>
    </row>
    <row r="96" spans="1:5" x14ac:dyDescent="0.25">
      <c r="A96" s="26">
        <v>857</v>
      </c>
      <c r="B96" s="103"/>
      <c r="C96" s="27" t="s">
        <v>70</v>
      </c>
      <c r="D96" s="22"/>
      <c r="E96" s="22"/>
    </row>
    <row r="97" spans="1:5" x14ac:dyDescent="0.25">
      <c r="A97" s="50"/>
      <c r="B97" s="95">
        <v>60</v>
      </c>
      <c r="C97" s="87" t="s">
        <v>71</v>
      </c>
      <c r="D97" s="17">
        <v>28175</v>
      </c>
      <c r="E97" s="17">
        <v>33175</v>
      </c>
    </row>
    <row r="98" spans="1:5" x14ac:dyDescent="0.25">
      <c r="A98" s="51"/>
      <c r="B98" s="113">
        <v>61</v>
      </c>
      <c r="C98" s="86" t="s">
        <v>142</v>
      </c>
      <c r="D98" s="17">
        <v>136934</v>
      </c>
      <c r="E98" s="17">
        <v>146934</v>
      </c>
    </row>
    <row r="99" spans="1:5" x14ac:dyDescent="0.25">
      <c r="A99" s="40"/>
      <c r="B99" s="104"/>
      <c r="C99" s="8" t="s">
        <v>23</v>
      </c>
      <c r="D99" s="31">
        <f>SUM(D90:D98)</f>
        <v>1102332</v>
      </c>
      <c r="E99" s="31">
        <f>SUM(E90:E98)</f>
        <v>1152732</v>
      </c>
    </row>
    <row r="100" spans="1:5" x14ac:dyDescent="0.25">
      <c r="A100" s="35" t="s">
        <v>72</v>
      </c>
      <c r="B100" s="107"/>
      <c r="C100" s="39"/>
      <c r="D100" s="11"/>
      <c r="E100" s="11"/>
    </row>
    <row r="101" spans="1:5" x14ac:dyDescent="0.25">
      <c r="A101" s="13">
        <v>919</v>
      </c>
      <c r="B101" s="107"/>
      <c r="C101" s="14" t="s">
        <v>73</v>
      </c>
      <c r="D101" s="11"/>
      <c r="E101" s="11"/>
    </row>
    <row r="102" spans="1:5" x14ac:dyDescent="0.25">
      <c r="A102" s="35"/>
      <c r="B102" s="95">
        <v>60</v>
      </c>
      <c r="C102" s="29" t="s">
        <v>74</v>
      </c>
      <c r="D102" s="16">
        <v>540000</v>
      </c>
      <c r="E102" s="16">
        <v>555000</v>
      </c>
    </row>
    <row r="103" spans="1:5" x14ac:dyDescent="0.25">
      <c r="A103" s="54"/>
      <c r="B103" s="96"/>
      <c r="C103" s="8" t="s">
        <v>23</v>
      </c>
      <c r="D103" s="31">
        <f>SUM(D100:D102)</f>
        <v>540000</v>
      </c>
      <c r="E103" s="31">
        <f>SUM(E100:E102)</f>
        <v>555000</v>
      </c>
    </row>
    <row r="104" spans="1:5" x14ac:dyDescent="0.25">
      <c r="A104" s="35" t="s">
        <v>75</v>
      </c>
      <c r="B104" s="107"/>
      <c r="C104" s="39"/>
      <c r="D104" s="12"/>
      <c r="E104" s="12"/>
    </row>
    <row r="105" spans="1:5" x14ac:dyDescent="0.25">
      <c r="A105" s="13">
        <v>1143</v>
      </c>
      <c r="B105" s="102"/>
      <c r="C105" s="14" t="s">
        <v>76</v>
      </c>
      <c r="D105" s="12"/>
      <c r="E105" s="12"/>
    </row>
    <row r="106" spans="1:5" x14ac:dyDescent="0.25">
      <c r="A106" s="35"/>
      <c r="B106" s="95">
        <v>60</v>
      </c>
      <c r="C106" s="15" t="s">
        <v>77</v>
      </c>
      <c r="D106" s="17">
        <v>134933</v>
      </c>
      <c r="E106" s="17">
        <v>134933</v>
      </c>
    </row>
    <row r="107" spans="1:5" x14ac:dyDescent="0.25">
      <c r="A107" s="54"/>
      <c r="B107" s="96"/>
      <c r="C107" s="8" t="s">
        <v>23</v>
      </c>
      <c r="D107" s="31">
        <f>SUM(D106)</f>
        <v>134933</v>
      </c>
      <c r="E107" s="31">
        <f>SUM(E106)</f>
        <v>134933</v>
      </c>
    </row>
    <row r="108" spans="1:5" x14ac:dyDescent="0.25">
      <c r="A108" s="35" t="s">
        <v>78</v>
      </c>
      <c r="B108" s="95"/>
      <c r="C108" s="14"/>
      <c r="D108" s="12"/>
      <c r="E108" s="12"/>
    </row>
    <row r="109" spans="1:5" x14ac:dyDescent="0.25">
      <c r="A109" s="13">
        <v>1320</v>
      </c>
      <c r="B109" s="95"/>
      <c r="C109" s="14" t="s">
        <v>79</v>
      </c>
      <c r="D109" s="12"/>
      <c r="E109" s="12"/>
    </row>
    <row r="110" spans="1:5" x14ac:dyDescent="0.25">
      <c r="A110" s="35"/>
      <c r="B110" s="95">
        <v>61</v>
      </c>
      <c r="C110" s="15" t="s">
        <v>80</v>
      </c>
      <c r="D110" s="17">
        <v>221500</v>
      </c>
      <c r="E110" s="17">
        <v>221500</v>
      </c>
    </row>
    <row r="111" spans="1:5" x14ac:dyDescent="0.25">
      <c r="A111" s="35"/>
      <c r="B111" s="95">
        <v>62</v>
      </c>
      <c r="C111" s="15" t="s">
        <v>81</v>
      </c>
      <c r="D111" s="17">
        <v>580356</v>
      </c>
      <c r="E111" s="17">
        <v>580356</v>
      </c>
    </row>
    <row r="112" spans="1:5" x14ac:dyDescent="0.25">
      <c r="A112" s="48"/>
      <c r="B112" s="69">
        <v>63</v>
      </c>
      <c r="C112" s="24" t="s">
        <v>154</v>
      </c>
      <c r="D112" s="25">
        <v>85000</v>
      </c>
      <c r="E112" s="25">
        <v>95000</v>
      </c>
    </row>
    <row r="113" spans="1:18" x14ac:dyDescent="0.25">
      <c r="A113" s="13">
        <v>1330</v>
      </c>
      <c r="B113" s="95"/>
      <c r="C113" s="20" t="s">
        <v>82</v>
      </c>
      <c r="D113" s="12"/>
      <c r="E113" s="12"/>
    </row>
    <row r="114" spans="1:18" x14ac:dyDescent="0.25">
      <c r="A114" s="13"/>
      <c r="B114" s="95">
        <v>60</v>
      </c>
      <c r="C114" s="15" t="s">
        <v>83</v>
      </c>
      <c r="D114" s="17">
        <v>46248</v>
      </c>
      <c r="E114" s="17">
        <v>66248</v>
      </c>
    </row>
    <row r="115" spans="1:18" x14ac:dyDescent="0.25">
      <c r="A115" s="13"/>
      <c r="B115" s="95">
        <v>61</v>
      </c>
      <c r="C115" s="15" t="s">
        <v>124</v>
      </c>
      <c r="D115" s="17">
        <v>1300550</v>
      </c>
      <c r="E115" s="17">
        <v>1300550</v>
      </c>
    </row>
    <row r="116" spans="1:18" x14ac:dyDescent="0.25">
      <c r="A116" s="18"/>
      <c r="B116" s="69">
        <v>63</v>
      </c>
      <c r="C116" s="19" t="s">
        <v>155</v>
      </c>
      <c r="D116" s="25">
        <v>25000</v>
      </c>
      <c r="E116" s="25">
        <v>25000</v>
      </c>
    </row>
    <row r="117" spans="1:18" x14ac:dyDescent="0.25">
      <c r="A117" s="55">
        <v>1360</v>
      </c>
      <c r="B117" s="102"/>
      <c r="C117" s="56" t="s">
        <v>84</v>
      </c>
      <c r="D117" s="34"/>
      <c r="E117" s="34"/>
    </row>
    <row r="118" spans="1:18" x14ac:dyDescent="0.25">
      <c r="A118" s="57"/>
      <c r="B118" s="95">
        <v>60</v>
      </c>
      <c r="C118" s="58" t="s">
        <v>156</v>
      </c>
      <c r="D118" s="17">
        <v>63963</v>
      </c>
      <c r="E118" s="17">
        <v>63963</v>
      </c>
    </row>
    <row r="119" spans="1:18" x14ac:dyDescent="0.25">
      <c r="A119" s="54"/>
      <c r="B119" s="104"/>
      <c r="C119" s="8" t="s">
        <v>23</v>
      </c>
      <c r="D119" s="31">
        <f>SUM(D109:D118)</f>
        <v>2322617</v>
      </c>
      <c r="E119" s="31">
        <f>SUM(E109:E118)</f>
        <v>2352617</v>
      </c>
    </row>
    <row r="120" spans="1:18" x14ac:dyDescent="0.25">
      <c r="A120" s="35" t="s">
        <v>85</v>
      </c>
      <c r="B120" s="107"/>
      <c r="C120" s="39"/>
      <c r="D120" s="12"/>
      <c r="E120" s="12"/>
    </row>
    <row r="121" spans="1:18" x14ac:dyDescent="0.25">
      <c r="A121" s="13">
        <v>1400</v>
      </c>
      <c r="B121" s="107"/>
      <c r="C121" s="14" t="s">
        <v>85</v>
      </c>
      <c r="D121" s="12"/>
      <c r="E121" s="12"/>
    </row>
    <row r="122" spans="1:18" x14ac:dyDescent="0.25">
      <c r="A122" s="13"/>
      <c r="B122" s="95">
        <v>62</v>
      </c>
      <c r="C122" s="29" t="s">
        <v>86</v>
      </c>
      <c r="D122" s="17">
        <v>2500</v>
      </c>
      <c r="E122" s="17">
        <v>2500</v>
      </c>
    </row>
    <row r="123" spans="1:18" x14ac:dyDescent="0.25">
      <c r="A123" s="18"/>
      <c r="B123" s="69">
        <v>65</v>
      </c>
      <c r="C123" s="59" t="s">
        <v>157</v>
      </c>
      <c r="D123" s="25">
        <v>10000</v>
      </c>
      <c r="E123" s="25">
        <v>10000</v>
      </c>
    </row>
    <row r="124" spans="1:18" x14ac:dyDescent="0.25">
      <c r="A124" s="13">
        <v>1420</v>
      </c>
      <c r="B124" s="95"/>
      <c r="C124" s="14" t="s">
        <v>87</v>
      </c>
      <c r="D124" s="12"/>
      <c r="E124" s="12"/>
    </row>
    <row r="125" spans="1:18" x14ac:dyDescent="0.25">
      <c r="A125" s="35"/>
      <c r="B125" s="95">
        <v>61</v>
      </c>
      <c r="C125" s="29" t="s">
        <v>158</v>
      </c>
      <c r="D125" s="17">
        <v>2000</v>
      </c>
      <c r="E125" s="17">
        <v>2000</v>
      </c>
    </row>
    <row r="126" spans="1:18" s="90" customFormat="1" x14ac:dyDescent="0.25">
      <c r="A126" s="48"/>
      <c r="B126" s="69">
        <v>69</v>
      </c>
      <c r="C126" s="59" t="s">
        <v>88</v>
      </c>
      <c r="D126" s="25">
        <v>41120</v>
      </c>
      <c r="E126" s="25">
        <v>41120</v>
      </c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</row>
    <row r="127" spans="1:18" s="89" customFormat="1" x14ac:dyDescent="0.25">
      <c r="A127" s="13">
        <v>1429</v>
      </c>
      <c r="B127" s="102"/>
      <c r="C127" s="14" t="s">
        <v>127</v>
      </c>
      <c r="D127" s="34"/>
      <c r="E127" s="34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</row>
    <row r="128" spans="1:18" x14ac:dyDescent="0.25">
      <c r="A128" s="35"/>
      <c r="B128" s="95">
        <v>60</v>
      </c>
      <c r="C128" s="29" t="s">
        <v>128</v>
      </c>
      <c r="D128" s="17">
        <v>4000</v>
      </c>
      <c r="E128" s="17">
        <v>4000</v>
      </c>
    </row>
    <row r="129" spans="1:9" x14ac:dyDescent="0.25">
      <c r="A129" s="40"/>
      <c r="B129" s="104"/>
      <c r="C129" s="8" t="s">
        <v>23</v>
      </c>
      <c r="D129" s="31">
        <f>SUM(D122:D128)</f>
        <v>59620</v>
      </c>
      <c r="E129" s="31">
        <f>SUM(E122:E128)</f>
        <v>59620</v>
      </c>
    </row>
    <row r="130" spans="1:9" x14ac:dyDescent="0.25">
      <c r="A130" s="35" t="s">
        <v>163</v>
      </c>
      <c r="B130" s="95"/>
      <c r="C130" s="14"/>
      <c r="D130" s="34"/>
      <c r="E130" s="34"/>
    </row>
    <row r="131" spans="1:9" x14ac:dyDescent="0.25">
      <c r="A131" s="13">
        <v>1795</v>
      </c>
      <c r="B131" s="102"/>
      <c r="C131" s="14" t="s">
        <v>164</v>
      </c>
      <c r="D131" s="34"/>
      <c r="E131" s="34"/>
    </row>
    <row r="132" spans="1:9" x14ac:dyDescent="0.25">
      <c r="A132" s="13"/>
      <c r="B132" s="95">
        <v>60</v>
      </c>
      <c r="C132" s="29" t="s">
        <v>109</v>
      </c>
      <c r="D132" s="34"/>
      <c r="E132" s="17">
        <v>1000</v>
      </c>
    </row>
    <row r="133" spans="1:9" x14ac:dyDescent="0.25">
      <c r="A133" s="40"/>
      <c r="B133" s="96"/>
      <c r="C133" s="8" t="s">
        <v>23</v>
      </c>
      <c r="D133" s="31"/>
      <c r="E133" s="31">
        <f>E132</f>
        <v>1000</v>
      </c>
    </row>
    <row r="134" spans="1:9" x14ac:dyDescent="0.25">
      <c r="A134" s="35" t="s">
        <v>89</v>
      </c>
      <c r="B134" s="95"/>
      <c r="C134" s="14"/>
      <c r="D134" s="34"/>
      <c r="E134" s="34"/>
      <c r="F134" s="3"/>
      <c r="G134" s="3"/>
      <c r="H134" s="3"/>
      <c r="I134" s="3"/>
    </row>
    <row r="135" spans="1:9" x14ac:dyDescent="0.25">
      <c r="A135" s="13">
        <v>1820</v>
      </c>
      <c r="B135" s="95"/>
      <c r="C135" s="14" t="s">
        <v>90</v>
      </c>
      <c r="D135" s="34"/>
      <c r="E135" s="34"/>
      <c r="F135" s="3"/>
      <c r="G135" s="3"/>
      <c r="H135" s="3"/>
      <c r="I135" s="3"/>
    </row>
    <row r="136" spans="1:9" x14ac:dyDescent="0.25">
      <c r="A136" s="13"/>
      <c r="B136" s="95">
        <v>60</v>
      </c>
      <c r="C136" s="29" t="s">
        <v>91</v>
      </c>
      <c r="D136" s="17">
        <v>14000</v>
      </c>
      <c r="E136" s="17">
        <v>35000</v>
      </c>
      <c r="F136" s="3"/>
      <c r="G136" s="3"/>
      <c r="H136" s="3"/>
      <c r="I136" s="3"/>
    </row>
    <row r="137" spans="1:9" x14ac:dyDescent="0.25">
      <c r="A137" s="13">
        <v>1821</v>
      </c>
      <c r="B137" s="95"/>
      <c r="C137" s="14" t="s">
        <v>165</v>
      </c>
      <c r="D137" s="17"/>
      <c r="E137" s="17"/>
      <c r="F137" s="3"/>
      <c r="G137" s="3"/>
      <c r="H137" s="3"/>
      <c r="I137" s="3"/>
    </row>
    <row r="138" spans="1:9" x14ac:dyDescent="0.25">
      <c r="A138" s="13"/>
      <c r="B138" s="95">
        <v>60</v>
      </c>
      <c r="C138" s="29" t="s">
        <v>166</v>
      </c>
      <c r="D138" s="17"/>
      <c r="E138" s="17">
        <v>3200</v>
      </c>
      <c r="F138" s="3"/>
      <c r="G138" s="3"/>
      <c r="H138" s="3"/>
      <c r="I138" s="3"/>
    </row>
    <row r="139" spans="1:9" x14ac:dyDescent="0.25">
      <c r="A139" s="40"/>
      <c r="B139" s="96"/>
      <c r="C139" s="8" t="s">
        <v>23</v>
      </c>
      <c r="D139" s="31">
        <f>SUM(D136)</f>
        <v>14000</v>
      </c>
      <c r="E139" s="31">
        <f>E136+E138</f>
        <v>38200</v>
      </c>
      <c r="F139" s="3"/>
      <c r="G139" s="3"/>
      <c r="H139" s="3"/>
      <c r="I139" s="3"/>
    </row>
    <row r="140" spans="1:9" x14ac:dyDescent="0.25">
      <c r="A140" s="35" t="s">
        <v>92</v>
      </c>
      <c r="B140" s="107"/>
      <c r="C140" s="62"/>
      <c r="D140" s="12"/>
      <c r="E140" s="12"/>
      <c r="F140" s="3"/>
      <c r="G140" s="3"/>
      <c r="H140" s="3"/>
      <c r="I140" s="3"/>
    </row>
    <row r="141" spans="1:9" x14ac:dyDescent="0.25">
      <c r="A141" s="13">
        <v>2755</v>
      </c>
      <c r="B141" s="102"/>
      <c r="C141" s="14" t="s">
        <v>125</v>
      </c>
      <c r="D141" s="12"/>
      <c r="E141" s="12"/>
      <c r="F141" s="3"/>
      <c r="G141" s="3"/>
      <c r="H141" s="3"/>
      <c r="I141" s="3"/>
    </row>
    <row r="142" spans="1:9" x14ac:dyDescent="0.25">
      <c r="A142" s="63"/>
      <c r="B142" s="113">
        <v>62</v>
      </c>
      <c r="C142" s="61" t="s">
        <v>93</v>
      </c>
      <c r="D142" s="17">
        <v>336000</v>
      </c>
      <c r="E142" s="17">
        <v>324000</v>
      </c>
      <c r="F142" s="3"/>
      <c r="G142" s="3"/>
      <c r="H142" s="3"/>
      <c r="I142" s="3"/>
    </row>
    <row r="143" spans="1:9" x14ac:dyDescent="0.25">
      <c r="A143" s="60"/>
      <c r="B143" s="113"/>
      <c r="C143" s="8" t="s">
        <v>23</v>
      </c>
      <c r="D143" s="31">
        <f>SUM(D142)</f>
        <v>336000</v>
      </c>
      <c r="E143" s="31">
        <f>SUM(E142)</f>
        <v>324000</v>
      </c>
      <c r="F143" s="3"/>
      <c r="G143" s="3"/>
      <c r="H143" s="3"/>
      <c r="I143" s="3"/>
    </row>
    <row r="144" spans="1:9" x14ac:dyDescent="0.25">
      <c r="A144" s="64"/>
      <c r="B144" s="114"/>
      <c r="C144" s="65" t="s">
        <v>94</v>
      </c>
      <c r="D144" s="66">
        <f>SUM(D143,D139,D129,D119,D107,D103,D99,D87,D61,D55,D41,D35,D27)</f>
        <v>22833122</v>
      </c>
      <c r="E144" s="66">
        <f>E27+E35+E41+E55+E61+E87+E99+E103+E107+E119+E129+E133+E139+E143</f>
        <v>22846375</v>
      </c>
      <c r="F144" s="3"/>
      <c r="G144" s="3"/>
      <c r="H144" s="3"/>
      <c r="I144" s="3"/>
    </row>
    <row r="145" spans="1:14" ht="18.75" x14ac:dyDescent="0.25">
      <c r="A145" s="134" t="s">
        <v>95</v>
      </c>
      <c r="B145" s="135"/>
      <c r="C145" s="136"/>
      <c r="D145" s="137"/>
      <c r="E145" s="137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25">
      <c r="A146" s="26">
        <v>225</v>
      </c>
      <c r="B146" s="110"/>
      <c r="C146" s="28" t="s">
        <v>96</v>
      </c>
      <c r="D146" s="138"/>
      <c r="E146" s="138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25">
      <c r="A147" s="18"/>
      <c r="B147" s="69">
        <v>64</v>
      </c>
      <c r="C147" s="42" t="s">
        <v>159</v>
      </c>
      <c r="D147" s="25">
        <v>160410</v>
      </c>
      <c r="E147" s="25">
        <v>157320</v>
      </c>
      <c r="F147" s="91"/>
      <c r="G147" s="3"/>
      <c r="H147" s="3"/>
      <c r="I147" s="3"/>
      <c r="J147" s="3"/>
      <c r="K147" s="3"/>
      <c r="L147" s="3"/>
      <c r="M147" s="3"/>
      <c r="N147" s="3"/>
    </row>
    <row r="148" spans="1:14" x14ac:dyDescent="0.25">
      <c r="A148" s="13">
        <v>231</v>
      </c>
      <c r="B148" s="95"/>
      <c r="C148" s="20" t="s">
        <v>18</v>
      </c>
      <c r="D148" s="12"/>
      <c r="E148" s="12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26.25" x14ac:dyDescent="0.25">
      <c r="A149" s="13"/>
      <c r="B149" s="95">
        <v>63</v>
      </c>
      <c r="C149" s="15" t="s">
        <v>97</v>
      </c>
      <c r="D149" s="25">
        <v>134339</v>
      </c>
      <c r="E149" s="25">
        <v>134339</v>
      </c>
      <c r="F149" s="92"/>
      <c r="G149" s="3"/>
      <c r="H149" s="3"/>
      <c r="I149" s="3"/>
      <c r="J149" s="3"/>
      <c r="K149" s="3"/>
      <c r="L149" s="3"/>
      <c r="M149" s="3"/>
      <c r="N149" s="3"/>
    </row>
    <row r="150" spans="1:14" x14ac:dyDescent="0.25">
      <c r="A150" s="26">
        <v>490</v>
      </c>
      <c r="B150" s="103"/>
      <c r="C150" s="68" t="s">
        <v>98</v>
      </c>
      <c r="D150" s="22"/>
      <c r="E150" s="22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26.25" x14ac:dyDescent="0.25">
      <c r="A151" s="18"/>
      <c r="B151" s="69">
        <v>60</v>
      </c>
      <c r="C151" s="19" t="s">
        <v>126</v>
      </c>
      <c r="D151" s="25">
        <v>286303</v>
      </c>
      <c r="E151" s="25">
        <v>279204</v>
      </c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25">
      <c r="A152" s="13">
        <v>821</v>
      </c>
      <c r="B152" s="107"/>
      <c r="C152" s="20" t="s">
        <v>99</v>
      </c>
      <c r="D152" s="12"/>
      <c r="E152" s="12"/>
      <c r="F152" s="93"/>
      <c r="G152" s="3"/>
      <c r="H152" s="3"/>
      <c r="I152" s="3"/>
      <c r="J152" s="91"/>
      <c r="K152" s="91"/>
      <c r="L152" s="3"/>
      <c r="M152" s="3"/>
      <c r="N152" s="3"/>
    </row>
    <row r="153" spans="1:14" x14ac:dyDescent="0.25">
      <c r="A153" s="35"/>
      <c r="B153" s="95">
        <v>60</v>
      </c>
      <c r="C153" s="15" t="s">
        <v>100</v>
      </c>
      <c r="D153" s="17">
        <v>6881469</v>
      </c>
      <c r="E153" s="17">
        <v>6637391</v>
      </c>
      <c r="F153" s="93"/>
      <c r="G153" s="3"/>
      <c r="H153" s="3"/>
      <c r="I153" s="3"/>
      <c r="J153" s="3"/>
      <c r="K153" s="3"/>
      <c r="L153" s="3"/>
      <c r="M153" s="3"/>
      <c r="N153" s="3"/>
    </row>
    <row r="154" spans="1:14" x14ac:dyDescent="0.25">
      <c r="A154" s="35"/>
      <c r="B154" s="95">
        <v>61</v>
      </c>
      <c r="C154" s="23" t="s">
        <v>101</v>
      </c>
      <c r="D154" s="17">
        <v>434534</v>
      </c>
      <c r="E154" s="17">
        <v>433267</v>
      </c>
      <c r="F154" s="93"/>
      <c r="G154" s="3"/>
      <c r="H154" s="3"/>
      <c r="I154" s="3"/>
      <c r="J154" s="3"/>
      <c r="K154" s="3"/>
      <c r="L154" s="3"/>
      <c r="M154" s="3"/>
      <c r="N154" s="3"/>
    </row>
    <row r="155" spans="1:14" x14ac:dyDescent="0.25">
      <c r="A155" s="48"/>
      <c r="B155" s="69">
        <v>62</v>
      </c>
      <c r="C155" s="24" t="s">
        <v>102</v>
      </c>
      <c r="D155" s="25">
        <v>283146</v>
      </c>
      <c r="E155" s="25">
        <v>244646</v>
      </c>
      <c r="F155" s="93"/>
      <c r="G155" s="3"/>
      <c r="H155" s="3"/>
      <c r="I155" s="3"/>
      <c r="J155" s="3"/>
      <c r="K155" s="92"/>
      <c r="L155" s="3"/>
      <c r="M155" s="3"/>
      <c r="N155" s="3"/>
    </row>
    <row r="156" spans="1:14" ht="26.25" x14ac:dyDescent="0.25">
      <c r="A156" s="13">
        <v>822</v>
      </c>
      <c r="B156" s="95"/>
      <c r="C156" s="43" t="s">
        <v>103</v>
      </c>
      <c r="D156" s="17"/>
      <c r="E156" s="17"/>
      <c r="F156" s="93"/>
      <c r="G156" s="3"/>
      <c r="H156" s="3"/>
      <c r="I156" s="3"/>
      <c r="J156" s="3"/>
      <c r="K156" s="3"/>
      <c r="L156" s="3"/>
      <c r="M156" s="3"/>
      <c r="N156" s="3"/>
    </row>
    <row r="157" spans="1:14" ht="26.25" x14ac:dyDescent="0.25">
      <c r="A157" s="48"/>
      <c r="B157" s="69">
        <v>60</v>
      </c>
      <c r="C157" s="24" t="s">
        <v>104</v>
      </c>
      <c r="D157" s="25">
        <v>1572481</v>
      </c>
      <c r="E157" s="25">
        <v>1701602</v>
      </c>
      <c r="I157" s="3"/>
      <c r="J157" s="3"/>
      <c r="K157" s="3"/>
      <c r="L157" s="3"/>
      <c r="M157" s="3"/>
      <c r="N157" s="3"/>
    </row>
    <row r="158" spans="1:14" x14ac:dyDescent="0.25">
      <c r="A158" s="13">
        <v>854</v>
      </c>
      <c r="B158" s="95"/>
      <c r="C158" s="20" t="s">
        <v>105</v>
      </c>
      <c r="D158" s="34"/>
      <c r="E158" s="34"/>
      <c r="I158" s="3"/>
      <c r="J158" s="3"/>
      <c r="K158" s="3"/>
      <c r="L158" s="3"/>
      <c r="M158" s="3"/>
      <c r="N158" s="3"/>
    </row>
    <row r="159" spans="1:14" ht="25.5" x14ac:dyDescent="0.25">
      <c r="A159" s="51"/>
      <c r="B159" s="113">
        <v>65</v>
      </c>
      <c r="C159" s="70" t="s">
        <v>106</v>
      </c>
      <c r="D159" s="71">
        <v>1205158</v>
      </c>
      <c r="E159" s="71">
        <v>1354372</v>
      </c>
    </row>
    <row r="160" spans="1:14" x14ac:dyDescent="0.25">
      <c r="A160" s="60"/>
      <c r="B160" s="116"/>
      <c r="C160" s="72" t="s">
        <v>23</v>
      </c>
      <c r="D160" s="31">
        <f>SUM(D147:D159)</f>
        <v>10957840</v>
      </c>
      <c r="E160" s="31">
        <f>SUM(E147:E159)</f>
        <v>10942141</v>
      </c>
    </row>
    <row r="161" spans="1:5" ht="18.75" x14ac:dyDescent="0.25">
      <c r="A161" s="67" t="s">
        <v>107</v>
      </c>
      <c r="B161" s="117"/>
      <c r="C161" s="14"/>
      <c r="D161" s="34"/>
      <c r="E161" s="34"/>
    </row>
    <row r="162" spans="1:5" x14ac:dyDescent="0.25">
      <c r="A162" s="73">
        <v>1632</v>
      </c>
      <c r="B162" s="111"/>
      <c r="C162" s="33" t="s">
        <v>108</v>
      </c>
      <c r="D162" s="74"/>
      <c r="E162" s="74"/>
    </row>
    <row r="163" spans="1:5" x14ac:dyDescent="0.25">
      <c r="A163" s="13"/>
      <c r="B163" s="95">
        <v>61</v>
      </c>
      <c r="C163" s="29" t="s">
        <v>109</v>
      </c>
      <c r="D163" s="17">
        <v>20200000</v>
      </c>
      <c r="E163" s="17">
        <v>19500000</v>
      </c>
    </row>
    <row r="164" spans="1:5" x14ac:dyDescent="0.25">
      <c r="A164" s="40"/>
      <c r="B164" s="104"/>
      <c r="C164" s="72" t="s">
        <v>23</v>
      </c>
      <c r="D164" s="31">
        <f>SUM(D163)</f>
        <v>20200000</v>
      </c>
      <c r="E164" s="31">
        <f>SUM(E163)</f>
        <v>19500000</v>
      </c>
    </row>
    <row r="165" spans="1:5" ht="15.75" thickBot="1" x14ac:dyDescent="0.3">
      <c r="A165" s="75"/>
      <c r="B165" s="118"/>
      <c r="C165" s="76" t="s">
        <v>110</v>
      </c>
      <c r="D165" s="77">
        <f>SUM(D160,D164)</f>
        <v>31157840</v>
      </c>
      <c r="E165" s="77">
        <f>SUM(E160,E164)</f>
        <v>30442141</v>
      </c>
    </row>
    <row r="166" spans="1:5" ht="15.75" x14ac:dyDescent="0.25">
      <c r="A166" s="67" t="s">
        <v>111</v>
      </c>
      <c r="B166" s="115"/>
      <c r="C166" s="78"/>
      <c r="D166" s="71"/>
      <c r="E166" s="71"/>
    </row>
    <row r="167" spans="1:5" x14ac:dyDescent="0.25">
      <c r="A167" s="13">
        <v>571</v>
      </c>
      <c r="B167" s="102"/>
      <c r="C167" s="14" t="s">
        <v>112</v>
      </c>
      <c r="D167" s="17"/>
      <c r="E167" s="17"/>
    </row>
    <row r="168" spans="1:5" x14ac:dyDescent="0.25">
      <c r="A168" s="35"/>
      <c r="B168" s="95">
        <v>60</v>
      </c>
      <c r="C168" s="15" t="s">
        <v>113</v>
      </c>
      <c r="D168" s="17">
        <v>115236851</v>
      </c>
      <c r="E168" s="17">
        <v>116330254</v>
      </c>
    </row>
    <row r="169" spans="1:5" x14ac:dyDescent="0.25">
      <c r="A169" s="35"/>
      <c r="B169" s="95">
        <v>61</v>
      </c>
      <c r="C169" s="15" t="s">
        <v>114</v>
      </c>
      <c r="D169" s="17">
        <v>396917</v>
      </c>
      <c r="E169" s="17">
        <v>396917</v>
      </c>
    </row>
    <row r="170" spans="1:5" x14ac:dyDescent="0.25">
      <c r="A170" s="13"/>
      <c r="B170" s="95">
        <v>62</v>
      </c>
      <c r="C170" s="15" t="s">
        <v>135</v>
      </c>
      <c r="D170" s="17">
        <v>1560813</v>
      </c>
      <c r="E170" s="17">
        <v>1560813</v>
      </c>
    </row>
    <row r="171" spans="1:5" x14ac:dyDescent="0.25">
      <c r="A171" s="13"/>
      <c r="B171" s="95">
        <v>63</v>
      </c>
      <c r="C171" s="15" t="s">
        <v>134</v>
      </c>
      <c r="D171" s="17">
        <v>963501</v>
      </c>
      <c r="E171" s="17">
        <v>963501</v>
      </c>
    </row>
    <row r="172" spans="1:5" x14ac:dyDescent="0.25">
      <c r="A172" s="13"/>
      <c r="B172" s="95">
        <v>64</v>
      </c>
      <c r="C172" s="15" t="s">
        <v>115</v>
      </c>
      <c r="D172" s="17">
        <v>2016000</v>
      </c>
      <c r="E172" s="17">
        <v>2163000</v>
      </c>
    </row>
    <row r="173" spans="1:5" x14ac:dyDescent="0.25">
      <c r="A173" s="13"/>
      <c r="B173" s="95">
        <v>66</v>
      </c>
      <c r="C173" s="15" t="s">
        <v>116</v>
      </c>
      <c r="D173" s="17">
        <v>393386</v>
      </c>
      <c r="E173" s="17">
        <v>393386</v>
      </c>
    </row>
    <row r="174" spans="1:5" x14ac:dyDescent="0.25">
      <c r="A174" s="13"/>
      <c r="B174" s="95">
        <v>67</v>
      </c>
      <c r="C174" s="15" t="s">
        <v>117</v>
      </c>
      <c r="D174" s="17">
        <v>440132</v>
      </c>
      <c r="E174" s="17">
        <v>440132</v>
      </c>
    </row>
    <row r="175" spans="1:5" x14ac:dyDescent="0.25">
      <c r="A175" s="30"/>
      <c r="B175" s="96"/>
      <c r="C175" s="8" t="s">
        <v>118</v>
      </c>
      <c r="D175" s="31">
        <f>SUM(D168:D174)</f>
        <v>121007600</v>
      </c>
      <c r="E175" s="31">
        <f>SUM(E168:E174)</f>
        <v>122248003</v>
      </c>
    </row>
    <row r="176" spans="1:5" x14ac:dyDescent="0.25">
      <c r="A176" s="13">
        <v>572</v>
      </c>
      <c r="B176" s="102"/>
      <c r="C176" s="14" t="s">
        <v>119</v>
      </c>
      <c r="D176" s="17"/>
      <c r="E176" s="17"/>
    </row>
    <row r="177" spans="1:7" x14ac:dyDescent="0.25">
      <c r="A177" s="13"/>
      <c r="B177" s="95">
        <v>60</v>
      </c>
      <c r="C177" s="15" t="s">
        <v>113</v>
      </c>
      <c r="D177" s="17">
        <v>30522308</v>
      </c>
      <c r="E177" s="17">
        <v>30763858</v>
      </c>
    </row>
    <row r="178" spans="1:7" x14ac:dyDescent="0.25">
      <c r="A178" s="13"/>
      <c r="B178" s="95">
        <v>62</v>
      </c>
      <c r="C178" s="15" t="s">
        <v>120</v>
      </c>
      <c r="D178" s="17">
        <v>622092</v>
      </c>
      <c r="E178" s="17">
        <v>622092</v>
      </c>
    </row>
    <row r="179" spans="1:7" x14ac:dyDescent="0.25">
      <c r="A179" s="13"/>
      <c r="B179" s="95">
        <v>64</v>
      </c>
      <c r="C179" s="15" t="s">
        <v>115</v>
      </c>
      <c r="D179" s="16">
        <v>624000</v>
      </c>
      <c r="E179" s="16">
        <v>627000</v>
      </c>
    </row>
    <row r="180" spans="1:7" x14ac:dyDescent="0.25">
      <c r="A180" s="40"/>
      <c r="B180" s="96"/>
      <c r="C180" s="8" t="s">
        <v>121</v>
      </c>
      <c r="D180" s="124">
        <f>SUM(D177:D179)</f>
        <v>31768400</v>
      </c>
      <c r="E180" s="124">
        <f>SUM(E177:E179)</f>
        <v>32012950</v>
      </c>
    </row>
    <row r="181" spans="1:7" x14ac:dyDescent="0.25">
      <c r="A181" s="73">
        <v>573</v>
      </c>
      <c r="B181" s="102"/>
      <c r="C181" s="14" t="s">
        <v>161</v>
      </c>
      <c r="D181" s="17"/>
      <c r="E181" s="17"/>
    </row>
    <row r="182" spans="1:7" x14ac:dyDescent="0.25">
      <c r="A182" s="13"/>
      <c r="B182" s="95">
        <v>60</v>
      </c>
      <c r="C182" s="29" t="s">
        <v>162</v>
      </c>
      <c r="D182" s="125"/>
      <c r="E182" s="126">
        <v>40000</v>
      </c>
    </row>
    <row r="183" spans="1:7" x14ac:dyDescent="0.25">
      <c r="A183" s="40"/>
      <c r="B183" s="96"/>
      <c r="C183" s="8" t="s">
        <v>23</v>
      </c>
      <c r="D183" s="124"/>
      <c r="E183" s="127">
        <v>40000</v>
      </c>
    </row>
    <row r="184" spans="1:7" ht="15.75" thickBot="1" x14ac:dyDescent="0.3">
      <c r="A184" s="79"/>
      <c r="B184" s="119"/>
      <c r="C184" s="80" t="s">
        <v>122</v>
      </c>
      <c r="D184" s="81">
        <f>SUM(D175,D180)</f>
        <v>152776000</v>
      </c>
      <c r="E184" s="81">
        <f>E175+E180+E183</f>
        <v>154300953</v>
      </c>
      <c r="F184" s="128"/>
      <c r="G184" s="122"/>
    </row>
    <row r="185" spans="1:7" x14ac:dyDescent="0.25">
      <c r="A185" s="82" t="s">
        <v>123</v>
      </c>
      <c r="C185" s="83"/>
    </row>
    <row r="186" spans="1:7" x14ac:dyDescent="0.25">
      <c r="C186" s="83"/>
    </row>
    <row r="187" spans="1:7" x14ac:dyDescent="0.25">
      <c r="C187" s="84"/>
    </row>
    <row r="188" spans="1:7" x14ac:dyDescent="0.25">
      <c r="C188" s="83"/>
      <c r="D188" s="85"/>
    </row>
    <row r="189" spans="1:7" x14ac:dyDescent="0.25">
      <c r="C189" s="84"/>
    </row>
    <row r="190" spans="1:7" x14ac:dyDescent="0.25">
      <c r="C190" s="83"/>
    </row>
    <row r="191" spans="1:7" x14ac:dyDescent="0.25">
      <c r="B191" s="121"/>
      <c r="C191" s="83"/>
    </row>
    <row r="192" spans="1:7" x14ac:dyDescent="0.25">
      <c r="B192" s="121"/>
      <c r="C192" s="83"/>
    </row>
    <row r="193" spans="2:3" x14ac:dyDescent="0.25">
      <c r="B193" s="121"/>
      <c r="C193" s="83"/>
    </row>
  </sheetData>
  <pageMargins left="0.70866141732283472" right="0.70866141732283472" top="0.78740157480314965" bottom="0.59055118110236227" header="0.31496062992125984" footer="0.31496062992125984"/>
  <pageSetup paperSize="9" orientation="portrait" r:id="rId1"/>
  <headerFooter>
    <oddFooter>Side &amp;P</oddFooter>
  </headerFooter>
  <rowBreaks count="3" manualBreakCount="3">
    <brk id="47" max="16383" man="1"/>
    <brk id="95" max="16383" man="1"/>
    <brk id="1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Baard Krag</dc:creator>
  <cp:lastModifiedBy>Hallvar Stenseth</cp:lastModifiedBy>
  <cp:lastPrinted>2015-06-25T08:14:00Z</cp:lastPrinted>
  <dcterms:created xsi:type="dcterms:W3CDTF">2014-02-07T07:26:53Z</dcterms:created>
  <dcterms:modified xsi:type="dcterms:W3CDTF">2015-07-03T08:35:37Z</dcterms:modified>
</cp:coreProperties>
</file>